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9040" windowHeight="15990" activeTab="0"/>
  </bookViews>
  <sheets>
    <sheet name="Termine" sheetId="1" r:id="rId1"/>
    <sheet name="Tabelle2" sheetId="2" r:id="rId2"/>
    <sheet name="Tabelle3" sheetId="3" r:id="rId3"/>
  </sheets>
  <definedNames>
    <definedName name="_xlnm.Print_Area" localSheetId="0">'Termine'!$B:$E</definedName>
  </definedNames>
  <calcPr fullCalcOnLoad="1"/>
</workbook>
</file>

<file path=xl/sharedStrings.xml><?xml version="1.0" encoding="utf-8"?>
<sst xmlns="http://schemas.openxmlformats.org/spreadsheetml/2006/main" count="6" uniqueCount="6">
  <si>
    <t>Finale</t>
  </si>
  <si>
    <t>Peter Frese Gedächtnis Turnier 2021</t>
  </si>
  <si>
    <t>Woche</t>
  </si>
  <si>
    <t>Nr.</t>
  </si>
  <si>
    <t>Datum</t>
  </si>
  <si>
    <t>Wochentag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</si>
</sst>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dd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10"/>
      <name val="Arial"/>
      <family val="2"/>
    </font>
    <font>
      <sz val="10"/>
      <color indexed="9"/>
      <name val="Arial"/>
      <family val="2"/>
    </font>
    <font>
      <sz val="14"/>
      <color indexed="10"/>
      <name val="Arial"/>
      <family val="2"/>
    </font>
    <font>
      <b/>
      <sz val="10"/>
      <color indexed="9"/>
      <name val="Arial"/>
      <family val="2"/>
    </font>
    <font>
      <b/>
      <u val="single"/>
      <sz val="16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i/>
      <sz val="14"/>
      <color rgb="FFFF0000"/>
      <name val="Arial"/>
      <family val="2"/>
    </font>
    <font>
      <b/>
      <u val="single"/>
      <sz val="16"/>
      <color theme="1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5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164" fontId="39" fillId="0" borderId="10" xfId="0" applyNumberFormat="1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39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37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64" fontId="38" fillId="0" borderId="11" xfId="0" applyNumberFormat="1" applyFont="1" applyBorder="1" applyAlignment="1">
      <alignment vertical="center"/>
    </xf>
    <xf numFmtId="14" fontId="38" fillId="0" borderId="11" xfId="0" applyNumberFormat="1" applyFont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164" fontId="38" fillId="0" borderId="13" xfId="0" applyNumberFormat="1" applyFont="1" applyBorder="1" applyAlignment="1">
      <alignment vertical="center"/>
    </xf>
    <xf numFmtId="14" fontId="38" fillId="0" borderId="13" xfId="0" applyNumberFormat="1" applyFont="1" applyBorder="1" applyAlignment="1">
      <alignment horizontal="center" vertical="center"/>
    </xf>
    <xf numFmtId="0" fontId="41" fillId="0" borderId="14" xfId="0" applyNumberFormat="1" applyFont="1" applyBorder="1" applyAlignment="1">
      <alignment horizontal="center" vertical="center"/>
    </xf>
    <xf numFmtId="1" fontId="38" fillId="0" borderId="0" xfId="0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1" fontId="38" fillId="0" borderId="15" xfId="0" applyNumberFormat="1" applyFont="1" applyBorder="1" applyAlignment="1">
      <alignment horizontal="center" vertical="center"/>
    </xf>
    <xf numFmtId="1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right" vertical="center"/>
    </xf>
    <xf numFmtId="0" fontId="38" fillId="0" borderId="18" xfId="0" applyFont="1" applyBorder="1" applyAlignment="1">
      <alignment horizontal="righ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1" sqref="F1"/>
    </sheetView>
  </sheetViews>
  <sheetFormatPr defaultColWidth="11.421875" defaultRowHeight="12.75"/>
  <cols>
    <col min="1" max="1" width="6.8515625" style="5" bestFit="1" customWidth="1"/>
    <col min="2" max="2" width="5.140625" style="4" bestFit="1" customWidth="1"/>
    <col min="3" max="3" width="20.7109375" style="7" customWidth="1"/>
    <col min="4" max="5" width="20.7109375" style="5" customWidth="1"/>
    <col min="6" max="6" width="15.28125" style="7" bestFit="1" customWidth="1"/>
    <col min="7" max="16384" width="11.421875" style="7" customWidth="1"/>
  </cols>
  <sheetData>
    <row r="1" spans="2:7" ht="20.25">
      <c r="B1" s="20" t="s">
        <v>1</v>
      </c>
      <c r="C1" s="20"/>
      <c r="D1" s="20"/>
      <c r="E1" s="20"/>
      <c r="F1" s="9"/>
      <c r="G1" s="10">
        <f ca="1">TODAY()</f>
        <v>44201</v>
      </c>
    </row>
    <row r="2" spans="2:7" ht="20.25">
      <c r="B2" s="11"/>
      <c r="C2" s="11"/>
      <c r="D2" s="11"/>
      <c r="E2" s="11"/>
      <c r="F2" s="9"/>
      <c r="G2" s="10"/>
    </row>
    <row r="3" spans="1:4" ht="13.5" thickBot="1">
      <c r="A3" s="5" t="s">
        <v>2</v>
      </c>
      <c r="B3" s="4" t="s">
        <v>3</v>
      </c>
      <c r="C3" s="5" t="s">
        <v>5</v>
      </c>
      <c r="D3" s="5" t="s">
        <v>4</v>
      </c>
    </row>
    <row r="4" spans="1:6" s="1" customFormat="1" ht="18">
      <c r="A4" s="21">
        <f>_XLL.KALENDERWOCHE(D4)-1</f>
        <v>1</v>
      </c>
      <c r="B4" s="23">
        <v>1</v>
      </c>
      <c r="C4" s="13">
        <f aca="true" t="shared" si="0" ref="C4:C27">IF(D4="","",WEEKDAY(D4,1))</f>
        <v>3</v>
      </c>
      <c r="D4" s="14">
        <v>44201</v>
      </c>
      <c r="E4" s="15">
        <f aca="true" t="shared" si="1" ref="E4:E26">IF(D4&lt;$G$1,B4,"")</f>
      </c>
      <c r="F4" s="19"/>
    </row>
    <row r="5" spans="1:6" s="1" customFormat="1" ht="18.75" thickBot="1">
      <c r="A5" s="22"/>
      <c r="B5" s="24"/>
      <c r="C5" s="16">
        <f t="shared" si="0"/>
        <v>5</v>
      </c>
      <c r="D5" s="17">
        <v>44203</v>
      </c>
      <c r="E5" s="18">
        <f>IF(D5&lt;$G$1,B4,"")</f>
      </c>
      <c r="F5" s="19"/>
    </row>
    <row r="6" spans="1:6" s="1" customFormat="1" ht="18">
      <c r="A6" s="21">
        <f>_XLL.KALENDERWOCHE(D6)-1</f>
        <v>4</v>
      </c>
      <c r="B6" s="23">
        <v>2</v>
      </c>
      <c r="C6" s="13">
        <f t="shared" si="0"/>
        <v>3</v>
      </c>
      <c r="D6" s="14">
        <v>44222</v>
      </c>
      <c r="E6" s="15">
        <f t="shared" si="1"/>
      </c>
      <c r="F6" s="19"/>
    </row>
    <row r="7" spans="1:6" s="1" customFormat="1" ht="18.75" thickBot="1">
      <c r="A7" s="22"/>
      <c r="B7" s="24"/>
      <c r="C7" s="16">
        <f t="shared" si="0"/>
        <v>6</v>
      </c>
      <c r="D7" s="17">
        <v>44225</v>
      </c>
      <c r="E7" s="18">
        <f>IF(D7&lt;$G$1,B6,"")</f>
      </c>
      <c r="F7" s="19"/>
    </row>
    <row r="8" spans="1:6" s="1" customFormat="1" ht="18">
      <c r="A8" s="21">
        <f>_XLL.KALENDERWOCHE(D8)-1</f>
        <v>5</v>
      </c>
      <c r="B8" s="23">
        <v>3</v>
      </c>
      <c r="C8" s="13">
        <f t="shared" si="0"/>
        <v>5</v>
      </c>
      <c r="D8" s="14">
        <v>44231</v>
      </c>
      <c r="E8" s="15">
        <f t="shared" si="1"/>
      </c>
      <c r="F8" s="19"/>
    </row>
    <row r="9" spans="1:6" s="1" customFormat="1" ht="18.75" thickBot="1">
      <c r="A9" s="22"/>
      <c r="B9" s="24"/>
      <c r="C9" s="16">
        <f t="shared" si="0"/>
        <v>6</v>
      </c>
      <c r="D9" s="17">
        <v>44232</v>
      </c>
      <c r="E9" s="18">
        <f>IF(D9&lt;$G$1,B8,"")</f>
      </c>
      <c r="F9" s="19"/>
    </row>
    <row r="10" spans="1:6" s="1" customFormat="1" ht="18">
      <c r="A10" s="21">
        <f>_XLL.KALENDERWOCHE(D10)-1</f>
        <v>8</v>
      </c>
      <c r="B10" s="23">
        <v>4</v>
      </c>
      <c r="C10" s="13">
        <f t="shared" si="0"/>
        <v>3</v>
      </c>
      <c r="D10" s="14">
        <v>44250</v>
      </c>
      <c r="E10" s="15">
        <f t="shared" si="1"/>
      </c>
      <c r="F10" s="19"/>
    </row>
    <row r="11" spans="1:6" s="1" customFormat="1" ht="18.75" thickBot="1">
      <c r="A11" s="22"/>
      <c r="B11" s="24"/>
      <c r="C11" s="16">
        <f t="shared" si="0"/>
        <v>5</v>
      </c>
      <c r="D11" s="17">
        <v>44252</v>
      </c>
      <c r="E11" s="18">
        <f>IF(D11&lt;$G$1,B10,"")</f>
      </c>
      <c r="F11" s="19"/>
    </row>
    <row r="12" spans="1:6" s="1" customFormat="1" ht="18">
      <c r="A12" s="21">
        <v>11</v>
      </c>
      <c r="B12" s="23">
        <v>5</v>
      </c>
      <c r="C12" s="13">
        <f t="shared" si="0"/>
        <v>3</v>
      </c>
      <c r="D12" s="14">
        <v>44271</v>
      </c>
      <c r="E12" s="15">
        <f t="shared" si="1"/>
      </c>
      <c r="F12" s="19"/>
    </row>
    <row r="13" spans="1:6" s="1" customFormat="1" ht="18.75" thickBot="1">
      <c r="A13" s="22"/>
      <c r="B13" s="24"/>
      <c r="C13" s="16">
        <f t="shared" si="0"/>
        <v>6</v>
      </c>
      <c r="D13" s="17">
        <v>44274</v>
      </c>
      <c r="E13" s="18">
        <f>IF(D13&lt;$G$1,B12,"")</f>
      </c>
      <c r="F13" s="19"/>
    </row>
    <row r="14" spans="1:6" s="1" customFormat="1" ht="18">
      <c r="A14" s="21">
        <v>12</v>
      </c>
      <c r="B14" s="23">
        <v>6</v>
      </c>
      <c r="C14" s="13">
        <f t="shared" si="0"/>
        <v>5</v>
      </c>
      <c r="D14" s="14">
        <v>44280</v>
      </c>
      <c r="E14" s="15">
        <f t="shared" si="1"/>
      </c>
      <c r="F14" s="19"/>
    </row>
    <row r="15" spans="1:6" s="1" customFormat="1" ht="18.75" thickBot="1">
      <c r="A15" s="22"/>
      <c r="B15" s="24"/>
      <c r="C15" s="16">
        <f t="shared" si="0"/>
        <v>6</v>
      </c>
      <c r="D15" s="17">
        <v>44281</v>
      </c>
      <c r="E15" s="18">
        <f>IF(D15&lt;$G$1,B14,"")</f>
      </c>
      <c r="F15" s="19"/>
    </row>
    <row r="16" spans="1:6" s="1" customFormat="1" ht="18">
      <c r="A16" s="21">
        <v>16</v>
      </c>
      <c r="B16" s="23">
        <v>7</v>
      </c>
      <c r="C16" s="13">
        <f t="shared" si="0"/>
        <v>3</v>
      </c>
      <c r="D16" s="14">
        <v>44306</v>
      </c>
      <c r="E16" s="15">
        <f t="shared" si="1"/>
      </c>
      <c r="F16" s="19"/>
    </row>
    <row r="17" spans="1:6" s="1" customFormat="1" ht="18.75" thickBot="1">
      <c r="A17" s="22"/>
      <c r="B17" s="24"/>
      <c r="C17" s="16">
        <f t="shared" si="0"/>
        <v>5</v>
      </c>
      <c r="D17" s="17">
        <v>44308</v>
      </c>
      <c r="E17" s="18">
        <f>IF(D17&lt;$G$1,B16,"")</f>
      </c>
      <c r="F17" s="19"/>
    </row>
    <row r="18" spans="1:6" s="1" customFormat="1" ht="18">
      <c r="A18" s="21">
        <v>17</v>
      </c>
      <c r="B18" s="23">
        <v>8</v>
      </c>
      <c r="C18" s="13">
        <f t="shared" si="0"/>
        <v>5</v>
      </c>
      <c r="D18" s="14">
        <v>44315</v>
      </c>
      <c r="E18" s="15">
        <f t="shared" si="1"/>
      </c>
      <c r="F18" s="19"/>
    </row>
    <row r="19" spans="1:6" s="1" customFormat="1" ht="18.75" thickBot="1">
      <c r="A19" s="22"/>
      <c r="B19" s="24"/>
      <c r="C19" s="16">
        <f t="shared" si="0"/>
        <v>6</v>
      </c>
      <c r="D19" s="17">
        <v>44316</v>
      </c>
      <c r="E19" s="18">
        <f>IF(D19&lt;$G$1,B18,"")</f>
      </c>
      <c r="F19" s="19"/>
    </row>
    <row r="20" spans="1:6" s="1" customFormat="1" ht="18">
      <c r="A20" s="21">
        <v>19</v>
      </c>
      <c r="B20" s="23">
        <v>9</v>
      </c>
      <c r="C20" s="13">
        <f t="shared" si="0"/>
        <v>3</v>
      </c>
      <c r="D20" s="14">
        <v>44327</v>
      </c>
      <c r="E20" s="15">
        <f t="shared" si="1"/>
      </c>
      <c r="F20" s="19"/>
    </row>
    <row r="21" spans="1:6" s="1" customFormat="1" ht="18.75" thickBot="1">
      <c r="A21" s="22"/>
      <c r="B21" s="24"/>
      <c r="C21" s="16">
        <f t="shared" si="0"/>
        <v>6</v>
      </c>
      <c r="D21" s="17">
        <v>44330</v>
      </c>
      <c r="E21" s="18">
        <f>IF(D21&lt;$G$1,B20,"")</f>
      </c>
      <c r="F21" s="19"/>
    </row>
    <row r="22" spans="1:6" s="1" customFormat="1" ht="18">
      <c r="A22" s="21">
        <v>20</v>
      </c>
      <c r="B22" s="23">
        <v>10</v>
      </c>
      <c r="C22" s="13">
        <f t="shared" si="0"/>
        <v>3</v>
      </c>
      <c r="D22" s="14">
        <v>44334</v>
      </c>
      <c r="E22" s="15">
        <f t="shared" si="1"/>
      </c>
      <c r="F22" s="19"/>
    </row>
    <row r="23" spans="1:6" s="1" customFormat="1" ht="18.75" thickBot="1">
      <c r="A23" s="22"/>
      <c r="B23" s="24"/>
      <c r="C23" s="16">
        <f t="shared" si="0"/>
        <v>5</v>
      </c>
      <c r="D23" s="17">
        <v>44336</v>
      </c>
      <c r="E23" s="18">
        <f>IF(D23&lt;$G$1,B22,"")</f>
      </c>
      <c r="F23" s="19"/>
    </row>
    <row r="24" spans="1:6" s="1" customFormat="1" ht="18">
      <c r="A24" s="21">
        <v>23</v>
      </c>
      <c r="B24" s="23">
        <v>11</v>
      </c>
      <c r="C24" s="13">
        <f t="shared" si="0"/>
        <v>3</v>
      </c>
      <c r="D24" s="14">
        <v>44355</v>
      </c>
      <c r="E24" s="15">
        <f t="shared" si="1"/>
      </c>
      <c r="F24" s="19"/>
    </row>
    <row r="25" spans="1:6" s="1" customFormat="1" ht="18.75" thickBot="1">
      <c r="A25" s="22"/>
      <c r="B25" s="24"/>
      <c r="C25" s="16">
        <f t="shared" si="0"/>
        <v>6</v>
      </c>
      <c r="D25" s="17">
        <v>44358</v>
      </c>
      <c r="E25" s="18">
        <f>IF(D25&lt;$G$1,B24,"")</f>
      </c>
      <c r="F25" s="19"/>
    </row>
    <row r="26" spans="1:6" s="1" customFormat="1" ht="18">
      <c r="A26" s="21">
        <v>26</v>
      </c>
      <c r="B26" s="23">
        <v>12</v>
      </c>
      <c r="C26" s="13">
        <f t="shared" si="0"/>
        <v>5</v>
      </c>
      <c r="D26" s="14">
        <v>44378</v>
      </c>
      <c r="E26" s="15">
        <f t="shared" si="1"/>
      </c>
      <c r="F26" s="19"/>
    </row>
    <row r="27" spans="1:6" s="1" customFormat="1" ht="18.75" thickBot="1">
      <c r="A27" s="22"/>
      <c r="B27" s="24"/>
      <c r="C27" s="16">
        <f t="shared" si="0"/>
        <v>6</v>
      </c>
      <c r="D27" s="17">
        <v>44379</v>
      </c>
      <c r="E27" s="18">
        <f>IF(D27&lt;$G$1,B26,"")</f>
      </c>
      <c r="F27" s="19"/>
    </row>
    <row r="28" spans="1:6" s="1" customFormat="1" ht="18">
      <c r="A28" s="21"/>
      <c r="B28" s="23"/>
      <c r="C28" s="13"/>
      <c r="D28" s="14"/>
      <c r="E28" s="15"/>
      <c r="F28" s="19"/>
    </row>
    <row r="29" spans="1:6" s="1" customFormat="1" ht="18.75" thickBot="1">
      <c r="A29" s="22"/>
      <c r="B29" s="24"/>
      <c r="C29" s="16"/>
      <c r="D29" s="17"/>
      <c r="E29" s="18"/>
      <c r="F29" s="19"/>
    </row>
    <row r="31" spans="1:5" s="1" customFormat="1" ht="18.75">
      <c r="A31" s="12"/>
      <c r="B31" s="3"/>
      <c r="C31" s="2">
        <f>IF(D31="","",WEEKDAY(D31,1))</f>
      </c>
      <c r="D31" s="8"/>
      <c r="E31" s="6" t="s">
        <v>0</v>
      </c>
    </row>
  </sheetData>
  <sheetProtection/>
  <mergeCells count="27"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B1:E1"/>
    <mergeCell ref="A4:A5"/>
    <mergeCell ref="A6:A7"/>
    <mergeCell ref="A8:A9"/>
    <mergeCell ref="A10:A11"/>
    <mergeCell ref="B4:B5"/>
    <mergeCell ref="B6:B7"/>
    <mergeCell ref="B8:B9"/>
    <mergeCell ref="B10:B11"/>
  </mergeCells>
  <conditionalFormatting sqref="D4:D9">
    <cfRule type="expression" priority="11" dxfId="11">
      <formula>D4&lt;$G$1</formula>
    </cfRule>
  </conditionalFormatting>
  <conditionalFormatting sqref="D10:D11">
    <cfRule type="expression" priority="6" dxfId="11">
      <formula>D10&lt;$G$1</formula>
    </cfRule>
  </conditionalFormatting>
  <conditionalFormatting sqref="D12:D17">
    <cfRule type="expression" priority="5" dxfId="11">
      <formula>D12&lt;$G$1</formula>
    </cfRule>
  </conditionalFormatting>
  <conditionalFormatting sqref="D18:D19">
    <cfRule type="expression" priority="4" dxfId="11">
      <formula>D18&lt;$G$1</formula>
    </cfRule>
  </conditionalFormatting>
  <conditionalFormatting sqref="D20:D25">
    <cfRule type="expression" priority="3" dxfId="11">
      <formula>D20&lt;$G$1</formula>
    </cfRule>
  </conditionalFormatting>
  <conditionalFormatting sqref="D26:D27">
    <cfRule type="expression" priority="2" dxfId="11">
      <formula>D26&lt;$G$1</formula>
    </cfRule>
  </conditionalFormatting>
  <conditionalFormatting sqref="D28:D29">
    <cfRule type="expression" priority="1" dxfId="11">
      <formula>D28&lt;$G$1</formula>
    </cfRule>
  </conditionalFormatting>
  <printOptions horizontalCentered="1"/>
  <pageMargins left="0.984251968503937" right="0.7874015748031497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Suhre</dc:creator>
  <cp:keywords/>
  <dc:description/>
  <cp:lastModifiedBy>Werner Suhre</cp:lastModifiedBy>
  <cp:lastPrinted>2019-04-07T09:33:09Z</cp:lastPrinted>
  <dcterms:created xsi:type="dcterms:W3CDTF">2018-01-02T16:56:01Z</dcterms:created>
  <dcterms:modified xsi:type="dcterms:W3CDTF">2021-01-05T12:38:31Z</dcterms:modified>
  <cp:category/>
  <cp:version/>
  <cp:contentType/>
  <cp:contentStatus/>
</cp:coreProperties>
</file>